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CDBE5F3-653B-4965-9D6F-4714AF6D33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ХД 1 кв" sheetId="6" r:id="rId1"/>
  </sheets>
  <definedNames>
    <definedName name="_xlnm._FilterDatabase" localSheetId="0" hidden="1">'ФХД 1 кв'!$A$7:$Z$11</definedName>
    <definedName name="_xlnm.Print_Area" localSheetId="0">'ФХД 1 кв'!$A$1:$AA$23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6" i="6" l="1"/>
  <c r="S16" i="6"/>
  <c r="S15" i="6" l="1"/>
  <c r="T15" i="6"/>
  <c r="G16" i="6"/>
  <c r="I16" i="6"/>
  <c r="J16" i="6" s="1"/>
  <c r="H16" i="6"/>
  <c r="F16" i="6"/>
  <c r="J15" i="6"/>
  <c r="F12" i="6"/>
  <c r="J12" i="6" s="1"/>
  <c r="I15" i="6"/>
  <c r="H15" i="6"/>
  <c r="G15" i="6"/>
  <c r="J14" i="6"/>
  <c r="J13" i="6"/>
  <c r="F15" i="6" l="1"/>
  <c r="F14" i="6"/>
  <c r="F13" i="6"/>
  <c r="I11" i="6" l="1"/>
  <c r="H11" i="6" l="1"/>
  <c r="T11" i="6"/>
  <c r="S11" i="6"/>
  <c r="G11" i="6"/>
  <c r="F10" i="6"/>
  <c r="J10" i="6" s="1"/>
  <c r="F9" i="6"/>
  <c r="J9" i="6" s="1"/>
  <c r="F8" i="6"/>
  <c r="J8" i="6" s="1"/>
  <c r="J11" i="6" l="1"/>
  <c r="F11" i="6"/>
</calcChain>
</file>

<file path=xl/sharedStrings.xml><?xml version="1.0" encoding="utf-8"?>
<sst xmlns="http://schemas.openxmlformats.org/spreadsheetml/2006/main" count="58" uniqueCount="47">
  <si>
    <t>тыс.тенге</t>
  </si>
  <si>
    <t>Наименование подведомственного предприятия</t>
  </si>
  <si>
    <t>№ п/п</t>
  </si>
  <si>
    <t>Доля участия государства</t>
  </si>
  <si>
    <t>Уставной капитал</t>
  </si>
  <si>
    <t>Наименование показателей</t>
  </si>
  <si>
    <t>Доходы, всего</t>
  </si>
  <si>
    <t>В том числе:</t>
  </si>
  <si>
    <t>Расходы</t>
  </si>
  <si>
    <t>Прибыль +/ Убыток -</t>
  </si>
  <si>
    <t>Задолженность</t>
  </si>
  <si>
    <t>ФОТ</t>
  </si>
  <si>
    <t>Штатная численность</t>
  </si>
  <si>
    <t>Остатки денежных средств</t>
  </si>
  <si>
    <t>собственные</t>
  </si>
  <si>
    <t>вып.гос.заказ</t>
  </si>
  <si>
    <t>Дебиторская</t>
  </si>
  <si>
    <t>Обязательства</t>
  </si>
  <si>
    <t>Наименование банка</t>
  </si>
  <si>
    <t>на текущих счетах</t>
  </si>
  <si>
    <t>на депозитных счетах</t>
  </si>
  <si>
    <t>Всего</t>
  </si>
  <si>
    <t>Краткосрочная кредиторская</t>
  </si>
  <si>
    <t>Долгосрочная кредиторская</t>
  </si>
  <si>
    <t>Прочее</t>
  </si>
  <si>
    <t>Итого</t>
  </si>
  <si>
    <t xml:space="preserve">Всего, утвержденная </t>
  </si>
  <si>
    <t>Всего, фактическая</t>
  </si>
  <si>
    <t>В том числе: АУП</t>
  </si>
  <si>
    <t>Период</t>
  </si>
  <si>
    <t>Краткосрочная дебиторская</t>
  </si>
  <si>
    <t>Долгосрочная дебиторская</t>
  </si>
  <si>
    <t>Прочая</t>
  </si>
  <si>
    <t>январь 2024</t>
  </si>
  <si>
    <t>февраль 2024</t>
  </si>
  <si>
    <t>март 2024</t>
  </si>
  <si>
    <t xml:space="preserve"> 1 квартал 2024 года</t>
  </si>
  <si>
    <t>АО "First Heartland Jýsan Bank"</t>
  </si>
  <si>
    <t xml:space="preserve">Директор                                                                                       </t>
  </si>
  <si>
    <t>Тулекова Н.Д.</t>
  </si>
  <si>
    <t>Главный бухгалтер</t>
  </si>
  <si>
    <t>Ибраимова А.М.</t>
  </si>
  <si>
    <t>Тел.: +7 7476269683</t>
  </si>
  <si>
    <t>за 2 квартал 2023 года</t>
  </si>
  <si>
    <t>за 6 месяцев 2023 года</t>
  </si>
  <si>
    <t>Информация о финансово-хозяйственной деятельности КГП на ПХВ  "Центр ранней детской реабилитации" 2 квартал 2024г</t>
  </si>
  <si>
    <t xml:space="preserve">КГП на ПХВ "Центр ранней детской реабилитации"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</si>
</sst>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?_р_._-;_-@_-"/>
    <numFmt numFmtId="167" formatCode="#,##0.0"/>
    <numFmt numFmtId="168" formatCode="0.0"/>
    <numFmt numFmtId="169" formatCode="_-* #,##0.00\ _р_._-;\-* #,##0.00\ _р_._-;_-* &quot;-&quot;??\ _р_._-;_-@_-"/>
    <numFmt numFmtId="170" formatCode="_-* #,##0.0\ _₸_-;\-* #,##0.0\ _₸_-;_-* &quot;-&quot;?\ _₸_-;_-@_-"/>
    <numFmt numFmtId="171" formatCode="[$-419]mmmm\ yyyy;@"/>
    <numFmt numFmtId="172" formatCode="_-* #,##0.0\ _₽_-;\-* #,##0.0\ _₽_-;_-* &quot;-&quot;?\ _₽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166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13" fillId="0" borderId="0"/>
  </cellStyleXfs>
  <cellXfs count="75">
    <xf numFmtId="0" fontId="0" fillId="0" borderId="0" xfId="0"/>
    <xf numFmtId="0" fontId="4" fillId="0" borderId="0" xfId="0" applyFont="1"/>
    <xf numFmtId="49" fontId="4" fillId="0" borderId="0" xfId="0" applyNumberFormat="1" applyFont="1"/>
    <xf numFmtId="0" fontId="5" fillId="0" borderId="0" xfId="0" applyFont="1" applyAlignment="1">
      <alignment horizontal="right"/>
    </xf>
    <xf numFmtId="0" fontId="2" fillId="0" borderId="2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168" fontId="4" fillId="0" borderId="2" xfId="1" applyNumberFormat="1" applyFont="1" applyBorder="1" applyAlignment="1">
      <alignment horizontal="center" vertical="center"/>
    </xf>
    <xf numFmtId="2" fontId="2" fillId="0" borderId="0" xfId="0" applyNumberFormat="1" applyFont="1"/>
    <xf numFmtId="0" fontId="2" fillId="0" borderId="0" xfId="0" applyFont="1"/>
    <xf numFmtId="0" fontId="7" fillId="0" borderId="0" xfId="0" applyFont="1"/>
    <xf numFmtId="0" fontId="9" fillId="0" borderId="0" xfId="0" applyFont="1"/>
    <xf numFmtId="49" fontId="7" fillId="0" borderId="0" xfId="0" applyNumberFormat="1" applyFont="1"/>
    <xf numFmtId="170" fontId="7" fillId="0" borderId="0" xfId="0" applyNumberFormat="1" applyFont="1"/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/>
    <xf numFmtId="168" fontId="2" fillId="0" borderId="2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166" fontId="7" fillId="0" borderId="2" xfId="2" applyFont="1" applyBorder="1" applyAlignment="1">
      <alignment horizontal="center" vertical="center"/>
    </xf>
    <xf numFmtId="165" fontId="7" fillId="0" borderId="2" xfId="2" applyNumberFormat="1" applyFont="1" applyBorder="1" applyAlignment="1">
      <alignment horizontal="center" vertical="center"/>
    </xf>
    <xf numFmtId="165" fontId="7" fillId="0" borderId="2" xfId="2" applyNumberFormat="1" applyFont="1" applyBorder="1" applyAlignment="1">
      <alignment vertical="center"/>
    </xf>
    <xf numFmtId="166" fontId="7" fillId="0" borderId="2" xfId="2" applyFont="1" applyBorder="1" applyAlignment="1">
      <alignment vertical="center"/>
    </xf>
    <xf numFmtId="164" fontId="7" fillId="0" borderId="2" xfId="2" applyNumberFormat="1" applyFont="1" applyBorder="1" applyAlignment="1">
      <alignment vertical="center"/>
    </xf>
    <xf numFmtId="164" fontId="7" fillId="0" borderId="2" xfId="2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4" fontId="7" fillId="0" borderId="2" xfId="1" applyNumberFormat="1" applyFont="1" applyBorder="1" applyAlignment="1">
      <alignment horizontal="center" vertical="center"/>
    </xf>
    <xf numFmtId="167" fontId="7" fillId="0" borderId="2" xfId="1" applyNumberFormat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 wrapText="1"/>
    </xf>
    <xf numFmtId="165" fontId="12" fillId="0" borderId="2" xfId="2" applyNumberFormat="1" applyFont="1" applyBorder="1" applyAlignment="1">
      <alignment horizontal="center" vertical="center"/>
    </xf>
    <xf numFmtId="166" fontId="12" fillId="0" borderId="2" xfId="2" applyFont="1" applyBorder="1" applyAlignment="1">
      <alignment horizontal="center" vertical="center"/>
    </xf>
    <xf numFmtId="164" fontId="12" fillId="0" borderId="2" xfId="2" applyNumberFormat="1" applyFont="1" applyBorder="1" applyAlignment="1">
      <alignment horizontal="center" vertical="center"/>
    </xf>
    <xf numFmtId="166" fontId="4" fillId="0" borderId="2" xfId="2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vertical="center" wrapText="1"/>
    </xf>
    <xf numFmtId="4" fontId="14" fillId="0" borderId="2" xfId="8" applyNumberFormat="1" applyFont="1" applyBorder="1" applyAlignment="1">
      <alignment horizontal="right" vertical="center"/>
    </xf>
    <xf numFmtId="171" fontId="4" fillId="0" borderId="2" xfId="1" applyNumberFormat="1" applyFont="1" applyBorder="1" applyAlignment="1">
      <alignment horizontal="center" vertical="center"/>
    </xf>
    <xf numFmtId="166" fontId="4" fillId="0" borderId="5" xfId="2" applyFont="1" applyBorder="1" applyAlignment="1">
      <alignment horizontal="center" vertical="center"/>
    </xf>
    <xf numFmtId="0" fontId="4" fillId="0" borderId="2" xfId="0" applyFont="1" applyBorder="1"/>
    <xf numFmtId="165" fontId="12" fillId="0" borderId="2" xfId="2" applyNumberFormat="1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0" fontId="12" fillId="0" borderId="6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72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12" fillId="0" borderId="2" xfId="2" applyNumberFormat="1" applyFont="1" applyBorder="1" applyAlignment="1">
      <alignment vertical="center"/>
    </xf>
    <xf numFmtId="172" fontId="15" fillId="0" borderId="2" xfId="0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0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</cellXfs>
  <cellStyles count="9">
    <cellStyle name="Обычный" xfId="0" builtinId="0"/>
    <cellStyle name="Обычный 2" xfId="1" xr:uid="{00000000-0005-0000-0000-000001000000}"/>
    <cellStyle name="Обычный_1 кв 2020 г" xfId="8" xr:uid="{A917F99B-5C47-4008-BF44-D0EDB6591E4C}"/>
    <cellStyle name="Финансовый 2" xfId="4" xr:uid="{00000000-0005-0000-0000-000002000000}"/>
    <cellStyle name="Финансовый 3" xfId="7" xr:uid="{00000000-0005-0000-0000-000003000000}"/>
    <cellStyle name="Финансовый 4" xfId="3" xr:uid="{00000000-0005-0000-0000-000004000000}"/>
    <cellStyle name="Финансовый 5" xfId="5" xr:uid="{00000000-0005-0000-0000-000005000000}"/>
    <cellStyle name="Финансовый 6" xfId="6" xr:uid="{00000000-0005-0000-0000-000006000000}"/>
    <cellStyle name="Финансовый 7" xfId="2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79FBE-38CD-472B-A1D8-D51EB7D15713}">
  <sheetPr>
    <pageSetUpPr fitToPage="1"/>
  </sheetPr>
  <dimension ref="A1:AI38"/>
  <sheetViews>
    <sheetView tabSelected="1" zoomScale="60" zoomScaleNormal="60" zoomScaleSheetLayoutView="70" workbookViewId="0">
      <selection activeCell="A8" sqref="A8:A16"/>
    </sheetView>
  </sheetViews>
  <sheetFormatPr defaultColWidth="9.140625" defaultRowHeight="20.25" x14ac:dyDescent="0.3"/>
  <cols>
    <col min="1" max="1" width="27" style="1" customWidth="1"/>
    <col min="2" max="2" width="16.7109375" style="1" customWidth="1"/>
    <col min="3" max="3" width="22.85546875" style="1" customWidth="1"/>
    <col min="4" max="4" width="18.85546875" style="1" customWidth="1"/>
    <col min="5" max="5" width="24.7109375" style="1" customWidth="1"/>
    <col min="6" max="6" width="26.85546875" style="1" customWidth="1"/>
    <col min="7" max="7" width="22.140625" style="2" customWidth="1"/>
    <col min="8" max="8" width="29" style="1" customWidth="1"/>
    <col min="9" max="9" width="26.42578125" style="1" customWidth="1"/>
    <col min="10" max="10" width="24.42578125" style="1" customWidth="1"/>
    <col min="11" max="11" width="22.140625" style="1" customWidth="1"/>
    <col min="12" max="12" width="24.42578125" style="1" customWidth="1"/>
    <col min="13" max="13" width="23.5703125" style="1" customWidth="1"/>
    <col min="14" max="14" width="13.140625" style="1" customWidth="1"/>
    <col min="15" max="15" width="13.5703125" style="1" bestFit="1" customWidth="1"/>
    <col min="16" max="16" width="24" style="1" customWidth="1"/>
    <col min="17" max="17" width="21.85546875" style="1" customWidth="1"/>
    <col min="18" max="18" width="17" style="1" customWidth="1"/>
    <col min="19" max="19" width="22.5703125" style="1" customWidth="1"/>
    <col min="20" max="20" width="19.5703125" style="1" customWidth="1"/>
    <col min="21" max="22" width="15.85546875" style="1" customWidth="1"/>
    <col min="23" max="23" width="13.85546875" style="1" customWidth="1"/>
    <col min="24" max="24" width="18" style="1" customWidth="1"/>
    <col min="25" max="25" width="18.85546875" style="1" customWidth="1"/>
    <col min="26" max="26" width="18.42578125" style="1" customWidth="1"/>
    <col min="27" max="16384" width="9.140625" style="1"/>
  </cols>
  <sheetData>
    <row r="1" spans="1:26" ht="10.5" customHeight="1" x14ac:dyDescent="0.3"/>
    <row r="2" spans="1:26" s="17" customFormat="1" ht="31.5" customHeight="1" x14ac:dyDescent="0.4">
      <c r="B2" s="54" t="s">
        <v>45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</row>
    <row r="3" spans="1:26" x14ac:dyDescent="0.3">
      <c r="Z3" s="3" t="s">
        <v>0</v>
      </c>
    </row>
    <row r="4" spans="1:26" ht="23.25" customHeight="1" x14ac:dyDescent="0.3">
      <c r="A4" s="55" t="s">
        <v>1</v>
      </c>
      <c r="B4" s="57" t="s">
        <v>2</v>
      </c>
      <c r="C4" s="55" t="s">
        <v>29</v>
      </c>
      <c r="D4" s="57" t="s">
        <v>3</v>
      </c>
      <c r="E4" s="57" t="s">
        <v>4</v>
      </c>
      <c r="F4" s="61" t="s">
        <v>5</v>
      </c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3"/>
    </row>
    <row r="5" spans="1:26" ht="33" customHeight="1" x14ac:dyDescent="0.3">
      <c r="A5" s="56"/>
      <c r="B5" s="58"/>
      <c r="C5" s="56"/>
      <c r="D5" s="58"/>
      <c r="E5" s="58"/>
      <c r="F5" s="57" t="s">
        <v>6</v>
      </c>
      <c r="G5" s="61" t="s">
        <v>7</v>
      </c>
      <c r="H5" s="63"/>
      <c r="I5" s="57" t="s">
        <v>8</v>
      </c>
      <c r="J5" s="57" t="s">
        <v>9</v>
      </c>
      <c r="K5" s="66" t="s">
        <v>10</v>
      </c>
      <c r="L5" s="66"/>
      <c r="M5" s="66"/>
      <c r="N5" s="66"/>
      <c r="O5" s="66"/>
      <c r="P5" s="66"/>
      <c r="Q5" s="66"/>
      <c r="R5" s="66"/>
      <c r="S5" s="70" t="s">
        <v>11</v>
      </c>
      <c r="T5" s="71"/>
      <c r="U5" s="61" t="s">
        <v>12</v>
      </c>
      <c r="V5" s="62"/>
      <c r="W5" s="63"/>
      <c r="X5" s="72" t="s">
        <v>13</v>
      </c>
      <c r="Y5" s="73"/>
      <c r="Z5" s="74"/>
    </row>
    <row r="6" spans="1:26" ht="23.25" customHeight="1" x14ac:dyDescent="0.3">
      <c r="A6" s="56"/>
      <c r="B6" s="58"/>
      <c r="C6" s="56"/>
      <c r="D6" s="58"/>
      <c r="E6" s="58"/>
      <c r="F6" s="58"/>
      <c r="G6" s="64" t="s">
        <v>14</v>
      </c>
      <c r="H6" s="57" t="s">
        <v>15</v>
      </c>
      <c r="I6" s="58"/>
      <c r="J6" s="58"/>
      <c r="K6" s="61" t="s">
        <v>16</v>
      </c>
      <c r="L6" s="62"/>
      <c r="M6" s="62"/>
      <c r="N6" s="63"/>
      <c r="O6" s="66" t="s">
        <v>17</v>
      </c>
      <c r="P6" s="66"/>
      <c r="Q6" s="66"/>
      <c r="R6" s="66"/>
      <c r="S6" s="67" t="s">
        <v>21</v>
      </c>
      <c r="T6" s="57" t="s">
        <v>28</v>
      </c>
      <c r="U6" s="57" t="s">
        <v>26</v>
      </c>
      <c r="V6" s="57" t="s">
        <v>27</v>
      </c>
      <c r="W6" s="57" t="s">
        <v>28</v>
      </c>
      <c r="X6" s="57" t="s">
        <v>18</v>
      </c>
      <c r="Y6" s="57" t="s">
        <v>19</v>
      </c>
      <c r="Z6" s="57" t="s">
        <v>20</v>
      </c>
    </row>
    <row r="7" spans="1:26" ht="62.25" customHeight="1" x14ac:dyDescent="0.3">
      <c r="A7" s="56"/>
      <c r="B7" s="59"/>
      <c r="C7" s="60"/>
      <c r="D7" s="59"/>
      <c r="E7" s="59"/>
      <c r="F7" s="59"/>
      <c r="G7" s="65"/>
      <c r="H7" s="59"/>
      <c r="I7" s="59"/>
      <c r="J7" s="59"/>
      <c r="K7" s="6" t="s">
        <v>21</v>
      </c>
      <c r="L7" s="6" t="s">
        <v>30</v>
      </c>
      <c r="M7" s="6" t="s">
        <v>31</v>
      </c>
      <c r="N7" s="5" t="s">
        <v>32</v>
      </c>
      <c r="O7" s="5" t="s">
        <v>21</v>
      </c>
      <c r="P7" s="7" t="s">
        <v>22</v>
      </c>
      <c r="Q7" s="7" t="s">
        <v>23</v>
      </c>
      <c r="R7" s="5" t="s">
        <v>24</v>
      </c>
      <c r="S7" s="68"/>
      <c r="T7" s="59"/>
      <c r="U7" s="59"/>
      <c r="V7" s="59"/>
      <c r="W7" s="59"/>
      <c r="X7" s="59"/>
      <c r="Y7" s="59"/>
      <c r="Z7" s="59"/>
    </row>
    <row r="8" spans="1:26" ht="66" customHeight="1" x14ac:dyDescent="0.3">
      <c r="A8" s="50" t="s">
        <v>46</v>
      </c>
      <c r="B8" s="42">
        <v>1</v>
      </c>
      <c r="C8" s="19" t="s">
        <v>33</v>
      </c>
      <c r="D8" s="33">
        <v>100</v>
      </c>
      <c r="E8" s="33">
        <v>80000</v>
      </c>
      <c r="F8" s="21">
        <f>H8+G8</f>
        <v>101037.7</v>
      </c>
      <c r="G8" s="33">
        <v>188</v>
      </c>
      <c r="H8" s="33">
        <v>100849.7</v>
      </c>
      <c r="I8" s="22">
        <v>11649</v>
      </c>
      <c r="J8" s="24">
        <f>F8-I8</f>
        <v>89388.7</v>
      </c>
      <c r="K8" s="25">
        <v>0</v>
      </c>
      <c r="L8" s="25">
        <v>0</v>
      </c>
      <c r="M8" s="25">
        <v>0</v>
      </c>
      <c r="N8" s="25">
        <v>0</v>
      </c>
      <c r="O8" s="25">
        <v>0</v>
      </c>
      <c r="P8" s="25">
        <v>0</v>
      </c>
      <c r="Q8" s="26">
        <v>0</v>
      </c>
      <c r="R8" s="26">
        <v>0</v>
      </c>
      <c r="S8" s="36">
        <v>15657.2</v>
      </c>
      <c r="T8" s="28">
        <v>3371.3</v>
      </c>
      <c r="U8" s="34">
        <v>84.25</v>
      </c>
      <c r="V8" s="26">
        <v>65</v>
      </c>
      <c r="W8" s="26">
        <v>10</v>
      </c>
      <c r="X8" s="35" t="s">
        <v>37</v>
      </c>
      <c r="Y8" s="27">
        <v>111546.5</v>
      </c>
      <c r="Z8" s="8"/>
    </row>
    <row r="9" spans="1:26" ht="57.75" customHeight="1" x14ac:dyDescent="0.3">
      <c r="A9" s="51"/>
      <c r="B9" s="42">
        <v>2</v>
      </c>
      <c r="C9" s="19" t="s">
        <v>34</v>
      </c>
      <c r="D9" s="33">
        <v>100</v>
      </c>
      <c r="E9" s="33">
        <v>80000</v>
      </c>
      <c r="F9" s="21">
        <f>H9+G9</f>
        <v>210</v>
      </c>
      <c r="G9" s="33">
        <v>210</v>
      </c>
      <c r="H9" s="33"/>
      <c r="I9" s="23">
        <v>6227</v>
      </c>
      <c r="J9" s="24">
        <f>F9-I9</f>
        <v>-6017</v>
      </c>
      <c r="K9" s="25">
        <v>0</v>
      </c>
      <c r="L9" s="25"/>
      <c r="M9" s="25">
        <v>0</v>
      </c>
      <c r="N9" s="25">
        <v>0</v>
      </c>
      <c r="O9" s="25">
        <v>0</v>
      </c>
      <c r="P9" s="25">
        <v>0</v>
      </c>
      <c r="Q9" s="26">
        <v>0</v>
      </c>
      <c r="R9" s="26">
        <v>0</v>
      </c>
      <c r="S9" s="36">
        <v>16609</v>
      </c>
      <c r="T9" s="28">
        <v>3323</v>
      </c>
      <c r="U9" s="34">
        <v>84.25</v>
      </c>
      <c r="V9" s="26">
        <v>65</v>
      </c>
      <c r="W9" s="26">
        <v>10</v>
      </c>
      <c r="X9" s="35" t="s">
        <v>37</v>
      </c>
      <c r="Y9" s="27">
        <v>83276</v>
      </c>
      <c r="Z9" s="8"/>
    </row>
    <row r="10" spans="1:26" ht="62.25" customHeight="1" x14ac:dyDescent="0.3">
      <c r="A10" s="51"/>
      <c r="B10" s="42">
        <v>3</v>
      </c>
      <c r="C10" s="19" t="s">
        <v>35</v>
      </c>
      <c r="D10" s="33">
        <v>100</v>
      </c>
      <c r="E10" s="33">
        <v>80000</v>
      </c>
      <c r="F10" s="21">
        <f>H10+G10</f>
        <v>163.4</v>
      </c>
      <c r="G10" s="33">
        <v>163.4</v>
      </c>
      <c r="H10" s="33"/>
      <c r="I10" s="23">
        <v>9790</v>
      </c>
      <c r="J10" s="24">
        <f>F10-I10</f>
        <v>-9626.6</v>
      </c>
      <c r="K10" s="25">
        <v>0</v>
      </c>
      <c r="L10" s="25">
        <v>0</v>
      </c>
      <c r="M10" s="25">
        <v>0</v>
      </c>
      <c r="N10" s="25">
        <v>0</v>
      </c>
      <c r="O10" s="25">
        <v>0</v>
      </c>
      <c r="P10" s="25">
        <v>0</v>
      </c>
      <c r="Q10" s="26">
        <v>0</v>
      </c>
      <c r="R10" s="26">
        <v>0</v>
      </c>
      <c r="S10" s="36">
        <v>20365</v>
      </c>
      <c r="T10" s="28">
        <v>3930.3</v>
      </c>
      <c r="U10" s="34">
        <v>84.25</v>
      </c>
      <c r="V10" s="26">
        <v>65</v>
      </c>
      <c r="W10" s="26">
        <v>10</v>
      </c>
      <c r="X10" s="35" t="s">
        <v>37</v>
      </c>
      <c r="Y10" s="27">
        <v>52237</v>
      </c>
      <c r="Z10" s="8"/>
    </row>
    <row r="11" spans="1:26" ht="69.75" customHeight="1" x14ac:dyDescent="0.3">
      <c r="A11" s="51"/>
      <c r="B11" s="43" t="s">
        <v>25</v>
      </c>
      <c r="C11" s="29" t="s">
        <v>36</v>
      </c>
      <c r="D11" s="20"/>
      <c r="E11" s="20"/>
      <c r="F11" s="30">
        <f>SUM(F8:F10)</f>
        <v>101411.09999999999</v>
      </c>
      <c r="G11" s="30">
        <f>SUM(G8:G10)</f>
        <v>561.4</v>
      </c>
      <c r="H11" s="30">
        <f>SUM(H8:H10)</f>
        <v>100849.7</v>
      </c>
      <c r="I11" s="31">
        <f>SUM(I8:I10)</f>
        <v>27666</v>
      </c>
      <c r="J11" s="32">
        <f>SUM(J8:J10)</f>
        <v>73745.099999999991</v>
      </c>
      <c r="K11" s="25">
        <v>0</v>
      </c>
      <c r="L11" s="25">
        <v>0</v>
      </c>
      <c r="M11" s="25">
        <v>0</v>
      </c>
      <c r="N11" s="25">
        <v>0</v>
      </c>
      <c r="O11" s="25">
        <v>0</v>
      </c>
      <c r="P11" s="25">
        <v>0</v>
      </c>
      <c r="Q11" s="26">
        <v>0</v>
      </c>
      <c r="R11" s="26">
        <v>0</v>
      </c>
      <c r="S11" s="31">
        <f>SUM(S8:S10)</f>
        <v>52631.199999999997</v>
      </c>
      <c r="T11" s="31">
        <f>SUM(T8:T10)</f>
        <v>10624.6</v>
      </c>
      <c r="U11" s="34">
        <v>84.25</v>
      </c>
      <c r="V11" s="26">
        <v>65</v>
      </c>
      <c r="W11" s="20">
        <v>10</v>
      </c>
      <c r="X11" s="35" t="s">
        <v>37</v>
      </c>
      <c r="Y11" s="27">
        <v>52237</v>
      </c>
      <c r="Z11" s="18"/>
    </row>
    <row r="12" spans="1:26" ht="51.75" customHeight="1" x14ac:dyDescent="0.3">
      <c r="A12" s="52"/>
      <c r="B12" s="44">
        <v>4</v>
      </c>
      <c r="C12" s="37">
        <v>45017</v>
      </c>
      <c r="D12" s="33">
        <v>100</v>
      </c>
      <c r="E12" s="38">
        <v>80000</v>
      </c>
      <c r="F12" s="21">
        <f>H12+G12</f>
        <v>251</v>
      </c>
      <c r="G12" s="21">
        <v>251</v>
      </c>
      <c r="H12" s="30"/>
      <c r="I12" s="20">
        <v>13800</v>
      </c>
      <c r="J12" s="24">
        <f t="shared" ref="J12:J16" si="0">F12-I12</f>
        <v>-13549</v>
      </c>
      <c r="K12" s="25"/>
      <c r="L12" s="25"/>
      <c r="M12" s="25"/>
      <c r="N12" s="25"/>
      <c r="O12" s="25"/>
      <c r="P12" s="25"/>
      <c r="Q12" s="26">
        <v>0</v>
      </c>
      <c r="R12" s="26">
        <v>0</v>
      </c>
      <c r="S12" s="20">
        <v>17058.3</v>
      </c>
      <c r="T12" s="20">
        <v>3642</v>
      </c>
      <c r="U12" s="34">
        <v>84.25</v>
      </c>
      <c r="V12" s="26">
        <v>65</v>
      </c>
      <c r="W12" s="20">
        <v>10</v>
      </c>
      <c r="X12" s="35" t="s">
        <v>37</v>
      </c>
      <c r="Y12" s="27">
        <v>25415</v>
      </c>
      <c r="Z12" s="18"/>
    </row>
    <row r="13" spans="1:26" ht="69.75" customHeight="1" x14ac:dyDescent="0.3">
      <c r="A13" s="52"/>
      <c r="B13" s="44">
        <v>5</v>
      </c>
      <c r="C13" s="37">
        <v>45047</v>
      </c>
      <c r="D13" s="33">
        <v>100</v>
      </c>
      <c r="E13" s="38">
        <v>80000</v>
      </c>
      <c r="F13" s="21">
        <f t="shared" ref="F13:F14" si="1">H13+G13</f>
        <v>15512.4</v>
      </c>
      <c r="G13" s="21">
        <v>50.1</v>
      </c>
      <c r="H13" s="21">
        <v>15462.3</v>
      </c>
      <c r="I13" s="20">
        <v>10300</v>
      </c>
      <c r="J13" s="24">
        <f t="shared" si="0"/>
        <v>5212.3999999999996</v>
      </c>
      <c r="K13" s="25"/>
      <c r="L13" s="25"/>
      <c r="M13" s="25"/>
      <c r="N13" s="25"/>
      <c r="O13" s="25"/>
      <c r="P13" s="25"/>
      <c r="Q13" s="26">
        <v>0</v>
      </c>
      <c r="R13" s="26">
        <v>0</v>
      </c>
      <c r="S13" s="20">
        <v>16920</v>
      </c>
      <c r="T13" s="20">
        <v>3622.4</v>
      </c>
      <c r="U13" s="34">
        <v>84.25</v>
      </c>
      <c r="V13" s="26">
        <v>65</v>
      </c>
      <c r="W13" s="20">
        <v>10</v>
      </c>
      <c r="X13" s="35" t="s">
        <v>37</v>
      </c>
      <c r="Y13" s="27">
        <v>16853</v>
      </c>
      <c r="Z13" s="18"/>
    </row>
    <row r="14" spans="1:26" ht="56.25" customHeight="1" x14ac:dyDescent="0.3">
      <c r="A14" s="52"/>
      <c r="B14" s="44">
        <v>6</v>
      </c>
      <c r="C14" s="37">
        <v>45078</v>
      </c>
      <c r="D14" s="33">
        <v>100</v>
      </c>
      <c r="E14" s="38">
        <v>80000</v>
      </c>
      <c r="F14" s="21">
        <f t="shared" si="1"/>
        <v>17092</v>
      </c>
      <c r="G14" s="21">
        <v>232</v>
      </c>
      <c r="H14" s="21">
        <v>16860</v>
      </c>
      <c r="I14" s="20">
        <v>11400</v>
      </c>
      <c r="J14" s="24">
        <f t="shared" si="0"/>
        <v>5692</v>
      </c>
      <c r="K14" s="25"/>
      <c r="L14" s="25"/>
      <c r="M14" s="25"/>
      <c r="N14" s="25"/>
      <c r="O14" s="25"/>
      <c r="P14" s="25"/>
      <c r="Q14" s="26">
        <v>0</v>
      </c>
      <c r="R14" s="26">
        <v>0</v>
      </c>
      <c r="S14" s="20">
        <v>17883</v>
      </c>
      <c r="T14" s="20">
        <v>4858</v>
      </c>
      <c r="U14" s="34">
        <v>84.25</v>
      </c>
      <c r="V14" s="26">
        <v>65</v>
      </c>
      <c r="W14" s="20">
        <v>10</v>
      </c>
      <c r="X14" s="35" t="s">
        <v>37</v>
      </c>
      <c r="Y14" s="27">
        <v>8435.2000000000007</v>
      </c>
      <c r="Z14" s="18"/>
    </row>
    <row r="15" spans="1:26" ht="39.75" customHeight="1" x14ac:dyDescent="0.3">
      <c r="A15" s="52"/>
      <c r="B15" s="43" t="s">
        <v>25</v>
      </c>
      <c r="C15" s="29" t="s">
        <v>43</v>
      </c>
      <c r="D15" s="20"/>
      <c r="E15" s="20"/>
      <c r="F15" s="40">
        <f>SUM(F12:F14)</f>
        <v>32855.4</v>
      </c>
      <c r="G15" s="40">
        <f>SUM(G12:G14)</f>
        <v>533.1</v>
      </c>
      <c r="H15" s="30">
        <f>SUM(H12:H14)</f>
        <v>32322.3</v>
      </c>
      <c r="I15" s="31">
        <f>SUM(I12:I14)</f>
        <v>35500</v>
      </c>
      <c r="J15" s="48">
        <f t="shared" si="0"/>
        <v>-2644.5999999999985</v>
      </c>
      <c r="K15" s="25"/>
      <c r="L15" s="25"/>
      <c r="M15" s="25"/>
      <c r="N15" s="25"/>
      <c r="O15" s="25"/>
      <c r="P15" s="25"/>
      <c r="Q15" s="26"/>
      <c r="R15" s="26"/>
      <c r="S15" s="31">
        <f>SUM(S12:S14)</f>
        <v>51861.3</v>
      </c>
      <c r="T15" s="31">
        <f>SUM(T12:T14)</f>
        <v>12122.4</v>
      </c>
      <c r="U15" s="34"/>
      <c r="V15" s="26"/>
      <c r="W15" s="20"/>
      <c r="X15" s="4"/>
      <c r="Y15" s="27"/>
      <c r="Z15" s="18"/>
    </row>
    <row r="16" spans="1:26" ht="45" x14ac:dyDescent="0.3">
      <c r="A16" s="53"/>
      <c r="B16" s="43" t="s">
        <v>25</v>
      </c>
      <c r="C16" s="29" t="s">
        <v>44</v>
      </c>
      <c r="D16" s="39"/>
      <c r="E16" s="39"/>
      <c r="F16" s="41">
        <f>F11+F15</f>
        <v>134266.5</v>
      </c>
      <c r="G16" s="40">
        <f>G11+G15</f>
        <v>1094.5</v>
      </c>
      <c r="H16" s="45">
        <f>H11+H15</f>
        <v>133172</v>
      </c>
      <c r="I16" s="46">
        <f>I11+I15</f>
        <v>63166</v>
      </c>
      <c r="J16" s="47">
        <f t="shared" si="0"/>
        <v>71100.5</v>
      </c>
      <c r="K16" s="39"/>
      <c r="L16" s="39"/>
      <c r="M16" s="39"/>
      <c r="N16" s="39"/>
      <c r="O16" s="39"/>
      <c r="P16" s="39"/>
      <c r="Q16" s="39"/>
      <c r="R16" s="39"/>
      <c r="S16" s="49">
        <f>S11+S15</f>
        <v>104492.5</v>
      </c>
      <c r="T16" s="49">
        <f>T11+T15</f>
        <v>22747</v>
      </c>
      <c r="U16" s="39"/>
      <c r="V16" s="39"/>
      <c r="W16" s="39"/>
      <c r="X16" s="39"/>
      <c r="Y16" s="39"/>
      <c r="Z16" s="39"/>
    </row>
    <row r="18" spans="1:35" x14ac:dyDescent="0.3">
      <c r="A18" s="10" t="s">
        <v>38</v>
      </c>
      <c r="B18" s="10"/>
      <c r="C18" s="10"/>
      <c r="D18" s="10"/>
      <c r="E18" s="10" t="s">
        <v>39</v>
      </c>
    </row>
    <row r="19" spans="1:35" x14ac:dyDescent="0.3">
      <c r="A19" s="10"/>
      <c r="B19" s="10"/>
      <c r="C19" s="10"/>
      <c r="D19" s="10"/>
      <c r="E19" s="10"/>
    </row>
    <row r="20" spans="1:35" x14ac:dyDescent="0.3">
      <c r="A20" s="10"/>
      <c r="B20" s="10"/>
      <c r="C20" s="10"/>
      <c r="D20" s="10"/>
      <c r="E20" s="10"/>
    </row>
    <row r="21" spans="1:35" x14ac:dyDescent="0.3">
      <c r="A21" s="10" t="s">
        <v>40</v>
      </c>
      <c r="B21" s="10"/>
      <c r="C21" s="10"/>
      <c r="D21" s="10"/>
      <c r="E21" s="10" t="s">
        <v>41</v>
      </c>
    </row>
    <row r="22" spans="1:35" x14ac:dyDescent="0.3">
      <c r="A22" s="10"/>
      <c r="B22" s="10"/>
      <c r="C22" s="10"/>
      <c r="D22" s="10"/>
      <c r="E22" s="10"/>
    </row>
    <row r="23" spans="1:35" x14ac:dyDescent="0.3">
      <c r="A23" s="1" t="s">
        <v>42</v>
      </c>
    </row>
    <row r="24" spans="1:35" ht="27.75" x14ac:dyDescent="0.4">
      <c r="A24" s="12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16"/>
      <c r="AB24" s="16"/>
      <c r="AC24" s="16"/>
      <c r="AD24" s="16"/>
      <c r="AE24" s="16"/>
      <c r="AF24" s="16"/>
      <c r="AG24" s="16"/>
      <c r="AH24" s="16"/>
      <c r="AI24" s="16"/>
    </row>
    <row r="25" spans="1:35" ht="27.75" x14ac:dyDescent="0.4">
      <c r="A25" s="12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6"/>
      <c r="AB25" s="16"/>
      <c r="AC25" s="16"/>
      <c r="AD25" s="16"/>
      <c r="AE25" s="16"/>
      <c r="AF25" s="16"/>
      <c r="AG25" s="16"/>
      <c r="AH25" s="16"/>
      <c r="AI25" s="16"/>
    </row>
    <row r="26" spans="1:35" ht="27.75" x14ac:dyDescent="0.4">
      <c r="A26" s="12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6"/>
      <c r="AB26" s="16"/>
      <c r="AC26" s="16"/>
      <c r="AD26" s="16"/>
      <c r="AE26" s="16"/>
      <c r="AF26" s="16"/>
      <c r="AG26" s="16"/>
      <c r="AH26" s="16"/>
      <c r="AI26" s="16"/>
    </row>
    <row r="27" spans="1:35" ht="27.75" x14ac:dyDescent="0.4">
      <c r="A27" s="12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6"/>
      <c r="AB27" s="16"/>
      <c r="AC27" s="16"/>
      <c r="AD27" s="16"/>
      <c r="AE27" s="16"/>
      <c r="AF27" s="16"/>
      <c r="AG27" s="16"/>
      <c r="AH27" s="16"/>
      <c r="AI27" s="16"/>
    </row>
    <row r="28" spans="1:35" ht="27.75" x14ac:dyDescent="0.4">
      <c r="A28" s="12"/>
      <c r="B28" s="15"/>
      <c r="C28" s="15"/>
      <c r="D28" s="15"/>
      <c r="E28" s="15"/>
      <c r="F28" s="15"/>
      <c r="G28" s="15"/>
      <c r="H28" s="15"/>
      <c r="I28" s="15"/>
      <c r="J28" s="15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</row>
    <row r="29" spans="1:35" ht="27.75" x14ac:dyDescent="0.4">
      <c r="A29" s="12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16"/>
      <c r="AB29" s="16"/>
      <c r="AC29" s="16"/>
      <c r="AD29" s="16"/>
      <c r="AE29" s="16"/>
      <c r="AF29" s="16"/>
      <c r="AG29" s="16"/>
      <c r="AH29" s="16"/>
      <c r="AI29" s="16"/>
    </row>
    <row r="32" spans="1:35" x14ac:dyDescent="0.3">
      <c r="H32" s="9"/>
    </row>
    <row r="35" spans="7:10" s="11" customFormat="1" ht="23.25" x14ac:dyDescent="0.35">
      <c r="G35" s="13"/>
      <c r="J35" s="14"/>
    </row>
    <row r="38" spans="7:10" x14ac:dyDescent="0.3">
      <c r="H38" s="10"/>
    </row>
  </sheetData>
  <autoFilter ref="A7:Z11" xr:uid="{00000000-0009-0000-0000-000000000000}"/>
  <mergeCells count="31">
    <mergeCell ref="B24:Z24"/>
    <mergeCell ref="K28:AI28"/>
    <mergeCell ref="B29:Z29"/>
    <mergeCell ref="T6:T7"/>
    <mergeCell ref="U6:U7"/>
    <mergeCell ref="V6:V7"/>
    <mergeCell ref="W6:W7"/>
    <mergeCell ref="X6:X7"/>
    <mergeCell ref="Y6:Y7"/>
    <mergeCell ref="J5:J7"/>
    <mergeCell ref="K5:R5"/>
    <mergeCell ref="S5:T5"/>
    <mergeCell ref="U5:W5"/>
    <mergeCell ref="X5:Z5"/>
    <mergeCell ref="Z6:Z7"/>
    <mergeCell ref="A8:A16"/>
    <mergeCell ref="B2:Z2"/>
    <mergeCell ref="A4:A7"/>
    <mergeCell ref="B4:B7"/>
    <mergeCell ref="C4:C7"/>
    <mergeCell ref="D4:D7"/>
    <mergeCell ref="E4:E7"/>
    <mergeCell ref="F4:Z4"/>
    <mergeCell ref="F5:F7"/>
    <mergeCell ref="G5:H5"/>
    <mergeCell ref="I5:I7"/>
    <mergeCell ref="G6:G7"/>
    <mergeCell ref="H6:H7"/>
    <mergeCell ref="K6:N6"/>
    <mergeCell ref="O6:R6"/>
    <mergeCell ref="S6:S7"/>
  </mergeCells>
  <pageMargins left="0.25" right="0.25" top="0.75" bottom="0.75" header="0.3" footer="0.3"/>
  <pageSetup paperSize="9" scale="2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ФХД 1 кв</vt:lpstr>
      <vt:lpstr>'ФХД 1 кв'!Область_печати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2024-08-21T05:13:58Z</dcterms:modified>
</cp:coreProperties>
</file>